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laes-tommyherland/Desktop/"/>
    </mc:Choice>
  </mc:AlternateContent>
  <xr:revisionPtr revIDLastSave="0" documentId="8_{A38D2617-0BDF-5E42-9AB5-46343F7C7AB1}" xr6:coauthVersionLast="45" xr6:coauthVersionMax="45" xr10:uidLastSave="{00000000-0000-0000-0000-000000000000}"/>
  <bookViews>
    <workbookView xWindow="31040" yWindow="4680" windowWidth="25600" windowHeight="15540" xr2:uid="{5DDD988A-30E2-4D62-A6A5-F0D3E7232A28}"/>
  </bookViews>
  <sheets>
    <sheet name="Innledning" sheetId="1" r:id="rId1"/>
    <sheet name="&quot;Lite&quot; kretsrenn" sheetId="2" r:id="rId2"/>
    <sheet name="&quot;Stort&quot; kretsrenn" sheetId="3" r:id="rId3"/>
    <sheet name="Sprin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8" i="3" l="1"/>
  <c r="D38" i="3"/>
  <c r="C36" i="3"/>
  <c r="C37" i="3"/>
  <c r="C35" i="3"/>
  <c r="H11" i="4" l="1"/>
  <c r="B31" i="2" l="1"/>
  <c r="K15" i="2"/>
  <c r="L15" i="2" s="1"/>
  <c r="K4" i="2"/>
  <c r="L4" i="2" s="1"/>
  <c r="B27" i="4" l="1"/>
  <c r="H12" i="4"/>
  <c r="I12" i="4" s="1"/>
  <c r="I11" i="4"/>
  <c r="H10" i="4"/>
  <c r="I10" i="4" s="1"/>
  <c r="N33" i="4"/>
  <c r="J33" i="4"/>
  <c r="G33" i="4"/>
  <c r="N34" i="4" l="1"/>
  <c r="H13" i="4"/>
  <c r="B35" i="3" l="1"/>
  <c r="B38" i="3" s="1"/>
  <c r="B36" i="3"/>
  <c r="B37" i="3"/>
</calcChain>
</file>

<file path=xl/sharedStrings.xml><?xml version="1.0" encoding="utf-8"?>
<sst xmlns="http://schemas.openxmlformats.org/spreadsheetml/2006/main" count="276" uniqueCount="162">
  <si>
    <t>Lagledermøter: Kl 0910 v/målsone, gjentas ved åpning av hver kohort. TD</t>
  </si>
  <si>
    <t>Starttider</t>
  </si>
  <si>
    <t>Kohort nummer</t>
  </si>
  <si>
    <t>Tid i arenaområde</t>
  </si>
  <si>
    <t>Klasse</t>
  </si>
  <si>
    <t>Antall utøvere</t>
  </si>
  <si>
    <t>Distanse</t>
  </si>
  <si>
    <t>Starttid</t>
  </si>
  <si>
    <t>for kohorten</t>
  </si>
  <si>
    <t>2 km</t>
  </si>
  <si>
    <t>G10</t>
  </si>
  <si>
    <t>J10</t>
  </si>
  <si>
    <t>G11</t>
  </si>
  <si>
    <t>3 km</t>
  </si>
  <si>
    <t>J11</t>
  </si>
  <si>
    <t>G12</t>
  </si>
  <si>
    <t>J12</t>
  </si>
  <si>
    <t>G13</t>
  </si>
  <si>
    <t>J13</t>
  </si>
  <si>
    <t>G14</t>
  </si>
  <si>
    <t>J14</t>
  </si>
  <si>
    <t>G15</t>
  </si>
  <si>
    <t>5 km</t>
  </si>
  <si>
    <t>J15</t>
  </si>
  <si>
    <t>G16</t>
  </si>
  <si>
    <t>J16</t>
  </si>
  <si>
    <t>K17</t>
  </si>
  <si>
    <t>K18</t>
  </si>
  <si>
    <t>K19/20</t>
  </si>
  <si>
    <t>Kvinner sr</t>
  </si>
  <si>
    <t>M17</t>
  </si>
  <si>
    <t>10 km</t>
  </si>
  <si>
    <t>M18</t>
  </si>
  <si>
    <t>M19/20</t>
  </si>
  <si>
    <t>Menn sr</t>
  </si>
  <si>
    <t>1. kohort</t>
  </si>
  <si>
    <t>2. kohort</t>
  </si>
  <si>
    <t>G8</t>
  </si>
  <si>
    <t>J8</t>
  </si>
  <si>
    <t>J9</t>
  </si>
  <si>
    <t>G9</t>
  </si>
  <si>
    <t>3. kohort</t>
  </si>
  <si>
    <t>1 km</t>
  </si>
  <si>
    <t>Kl 09:15- 11:00</t>
  </si>
  <si>
    <t>Pause til 12:00</t>
  </si>
  <si>
    <t>Pause til 14:15</t>
  </si>
  <si>
    <t>Kl 11:30- 13:15</t>
  </si>
  <si>
    <t>Kl 13.45-15.30</t>
  </si>
  <si>
    <t>Sum</t>
  </si>
  <si>
    <t>Individuell start. 15 sek mellom hver start.</t>
  </si>
  <si>
    <t>Praktisk gjennomføring av breddeskirenn gjennom Covid-19</t>
  </si>
  <si>
    <t>Tidtabell:</t>
  </si>
  <si>
    <t>KLASSE</t>
  </si>
  <si>
    <t>ANTALL</t>
  </si>
  <si>
    <t>Rennplan</t>
  </si>
  <si>
    <t>Kohort</t>
  </si>
  <si>
    <t>Tidsbruk inkl 30 min pause mellom kohort</t>
  </si>
  <si>
    <t>Prolog 11-14</t>
  </si>
  <si>
    <t>Finaler 11-14</t>
  </si>
  <si>
    <t>Prolog 15-16</t>
  </si>
  <si>
    <t>Sprint 8-10</t>
  </si>
  <si>
    <t>Finaler 15-16</t>
  </si>
  <si>
    <t>Prolog Jr-Sr</t>
  </si>
  <si>
    <t>Kvart-finaler Jr-Sr</t>
  </si>
  <si>
    <t>Semi-finaler Jr-Sr</t>
  </si>
  <si>
    <t>Finaler Jr-Sr</t>
  </si>
  <si>
    <t>Prolog + A,B,C +</t>
  </si>
  <si>
    <t>Antall:</t>
  </si>
  <si>
    <t>Plass til ledere:</t>
  </si>
  <si>
    <t>Kohort1</t>
  </si>
  <si>
    <t>Lite ledere!</t>
  </si>
  <si>
    <t>Kohort2</t>
  </si>
  <si>
    <t>Kohort3</t>
  </si>
  <si>
    <t>G/J8-10</t>
  </si>
  <si>
    <t>Kun prolog</t>
  </si>
  <si>
    <t>Prolog + WC</t>
  </si>
  <si>
    <t>Prolog, slå sammen 18,19,SR og kjøre WC</t>
  </si>
  <si>
    <t>KS</t>
  </si>
  <si>
    <t>Prolog slå sammen M19/20,SR og kjøre WC + plasseringsheat</t>
  </si>
  <si>
    <t>MS</t>
  </si>
  <si>
    <t>Prosedyre:</t>
  </si>
  <si>
    <t>Fordele i kohorter:</t>
  </si>
  <si>
    <t>I dette tilfellet tre kohorter, hver kohort må gjøre seg ferdig.</t>
  </si>
  <si>
    <t>3. Startrekkefølge kohort3: som satt, finaler rett på.</t>
  </si>
  <si>
    <t>Kretsrenn</t>
  </si>
  <si>
    <t>Løypelengde</t>
  </si>
  <si>
    <t>Startintervall</t>
  </si>
  <si>
    <t xml:space="preserve">Startid </t>
  </si>
  <si>
    <t>Siste startene</t>
  </si>
  <si>
    <t>Siste startene i mål i sin klasse</t>
  </si>
  <si>
    <t>G 8</t>
  </si>
  <si>
    <t>1 Km</t>
  </si>
  <si>
    <t>15 sek</t>
  </si>
  <si>
    <t>J 8</t>
  </si>
  <si>
    <t>Kohort 1</t>
  </si>
  <si>
    <t>G 9</t>
  </si>
  <si>
    <t>J 9</t>
  </si>
  <si>
    <t>G 10</t>
  </si>
  <si>
    <t>J 10</t>
  </si>
  <si>
    <t>G 11</t>
  </si>
  <si>
    <t>2 Km</t>
  </si>
  <si>
    <t xml:space="preserve"> </t>
  </si>
  <si>
    <t>J 11</t>
  </si>
  <si>
    <t>G 12</t>
  </si>
  <si>
    <t>J 12</t>
  </si>
  <si>
    <t>G 13</t>
  </si>
  <si>
    <t>3 Km</t>
  </si>
  <si>
    <t>12.18.00</t>
  </si>
  <si>
    <t>J 13</t>
  </si>
  <si>
    <t>12.21.00</t>
  </si>
  <si>
    <t>G 14</t>
  </si>
  <si>
    <t>12.24.00</t>
  </si>
  <si>
    <t>J 14</t>
  </si>
  <si>
    <t>12.26.30</t>
  </si>
  <si>
    <t>G 15</t>
  </si>
  <si>
    <t>5 Km</t>
  </si>
  <si>
    <t>12.31.00</t>
  </si>
  <si>
    <t>J 15</t>
  </si>
  <si>
    <t>12.33.30</t>
  </si>
  <si>
    <t>G 16</t>
  </si>
  <si>
    <t>12.35.30</t>
  </si>
  <si>
    <t>J 16</t>
  </si>
  <si>
    <t>12.37.00</t>
  </si>
  <si>
    <t>G 17</t>
  </si>
  <si>
    <t>10 Km</t>
  </si>
  <si>
    <t>12.39.00</t>
  </si>
  <si>
    <t>J 17</t>
  </si>
  <si>
    <t>12.40.15</t>
  </si>
  <si>
    <t>G 18</t>
  </si>
  <si>
    <t>12.42.00</t>
  </si>
  <si>
    <t>J 18</t>
  </si>
  <si>
    <t>12.43.15</t>
  </si>
  <si>
    <t>G 19-20</t>
  </si>
  <si>
    <t>15 Km</t>
  </si>
  <si>
    <t>12.44.45</t>
  </si>
  <si>
    <t>Menn senior</t>
  </si>
  <si>
    <t>J 19-20</t>
  </si>
  <si>
    <t>Kvinner senior</t>
  </si>
  <si>
    <t>Antall løpere</t>
  </si>
  <si>
    <t>2 kohorter i denne inndelingen</t>
  </si>
  <si>
    <t>Første start i kohort 1 kl 11.00.00 og siste i mål i kort 1 ca kl 11.50</t>
  </si>
  <si>
    <t>Stadioen blir stengt for nedvasking i ca 30 min</t>
  </si>
  <si>
    <t>Første start i kohort 2 er kl 12.15.00 og siste i mål i kohort 2  er ca 13.30.</t>
  </si>
  <si>
    <t>Denne sesongen bør påmeldigsfrister være tidlig. 1 uke før renn gir bedre tid til god planlegging.</t>
  </si>
  <si>
    <t xml:space="preserve">Forøvrig vises det til Arrangementsmanual; </t>
  </si>
  <si>
    <t>https://www.skiforbundet.no/contentassets/323519017ff84c26a8874d9d649c3ac3/smittevernprotokoll-og-manual-for-arrangement-20-21.pdf</t>
  </si>
  <si>
    <t>Påmelding av støtteapparat/foreldre kan skje gjennom Minidrett ved å opprette klasser på rennet, eller i qrona, evt begge deler.</t>
  </si>
  <si>
    <t xml:space="preserve">Eksemplene er designet med henblikk på Langrenn. </t>
  </si>
  <si>
    <t>200 tilstede er den begrensende faktor. For de fleste lokale renn vil 200 også være kohort-størrelsen og dermed være en blanding av løpere/støtteapparat/foreldre. Denne kan skiftes ut med "vask" imellom.</t>
  </si>
  <si>
    <t>For øvrige grener anser vi at lokale renn avvikles på ordinær måte, men husk også "påmelding" av støtteapparat/foresatte.</t>
  </si>
  <si>
    <t xml:space="preserve">Oppsettet er med 10sek startintervall, og 2 min mellom hvert heat. </t>
  </si>
  <si>
    <t xml:space="preserve">1. Startrekkefølge kohort1: som satt opp med finaler rett på. </t>
  </si>
  <si>
    <t>2. Startrekkefølge kohort2: prolog G/J16/15. G/J8-10 går sin prolog imellom prolog og finaler G/J16/15</t>
  </si>
  <si>
    <t>Sprint 400 deltakere kan gjennomføres på denne måten:</t>
  </si>
  <si>
    <t>Koronatilpasset renn pr 12.11.20 Maks antall tilstede 200 p.</t>
  </si>
  <si>
    <t>Eksakt tidskjema utarbeides på bakgrunna av ovenstående faktorer.</t>
  </si>
  <si>
    <t>Alpint har få store renn som trenger en kohort fordeling, alt dette implementert i vanlig avvikling, dog uten den nødvendige "vask" mellom kohorter som det da må settes av tid til.</t>
  </si>
  <si>
    <t>Planlegg hvem dere arrangerer for og vær tydelig på det i Beskrivelse av rennet og i Invitasjonen, alt fra kretsrenn og oppover er synlig for alle på Terminlister/i Minidrett og dermed mulig å melde seg på. Se retningslinjer fra NSF.</t>
  </si>
  <si>
    <t>Jmf forrige punkt, tenk på om det i denne situasjonen er lurt med forhåndsbetaling av startkontingent. Tenk dette også ift evt avlysing gr covid-19 utbrudd. Kan skape mye ekstra arbeid med refusjon.</t>
  </si>
  <si>
    <t>Antall påmeldte og fordeling i klasser danner utgangspunktet for fordelig i kohorter. Antall løpere i kohorter bør på lokale renn ikke overstige ca 150, dette vil være aldersavhengig. På de yngste klasser må det antageligvis være 1 til 1 fordeling løper/foresatt.</t>
  </si>
  <si>
    <t>19.11.2020, ver 1.1.</t>
  </si>
  <si>
    <t>Eksemplene er kun nettopp eksempler for å sette arrangører litt mer "på sporet"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</si>
</sst>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rgb="FFD3D3D3"/>
      </left>
      <right/>
      <top style="medium">
        <color rgb="FFD3D3D3"/>
      </top>
      <bottom style="medium">
        <color rgb="FFD3D3D3"/>
      </bottom>
      <diagonal/>
    </border>
    <border>
      <left/>
      <right/>
      <top style="medium">
        <color rgb="FFD3D3D3"/>
      </top>
      <bottom style="medium">
        <color rgb="FFD3D3D3"/>
      </bottom>
      <diagonal/>
    </border>
    <border>
      <left/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  <border>
      <left style="medium">
        <color rgb="FFD3D3D3"/>
      </left>
      <right style="medium">
        <color rgb="FFD3D3D3"/>
      </right>
      <top/>
      <bottom/>
      <diagonal/>
    </border>
    <border>
      <left/>
      <right style="medium">
        <color rgb="FFD3D3D3"/>
      </right>
      <top/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medium">
        <color rgb="FFFFFF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4" fillId="0" borderId="0" xfId="0" applyFont="1"/>
    <xf numFmtId="0" fontId="5" fillId="0" borderId="6" xfId="0" applyFont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20" fontId="2" fillId="3" borderId="4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20" fontId="2" fillId="4" borderId="4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20" fontId="2" fillId="5" borderId="4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6" fillId="0" borderId="0" xfId="0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0" fontId="0" fillId="0" borderId="10" xfId="0" applyBorder="1"/>
    <xf numFmtId="0" fontId="0" fillId="3" borderId="10" xfId="0" applyFill="1" applyBorder="1" applyAlignment="1">
      <alignment horizontal="center"/>
    </xf>
    <xf numFmtId="164" fontId="0" fillId="0" borderId="10" xfId="0" applyNumberFormat="1" applyBorder="1"/>
    <xf numFmtId="164" fontId="0" fillId="0" borderId="15" xfId="0" applyNumberFormat="1" applyBorder="1"/>
    <xf numFmtId="164" fontId="0" fillId="0" borderId="17" xfId="0" applyNumberFormat="1" applyBorder="1"/>
    <xf numFmtId="0" fontId="0" fillId="0" borderId="18" xfId="0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0" fontId="0" fillId="3" borderId="0" xfId="0" applyFill="1"/>
    <xf numFmtId="0" fontId="0" fillId="3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0" fillId="6" borderId="10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left"/>
    </xf>
    <xf numFmtId="21" fontId="0" fillId="0" borderId="10" xfId="0" applyNumberFormat="1" applyBorder="1" applyAlignment="1">
      <alignment horizontal="left"/>
    </xf>
    <xf numFmtId="20" fontId="0" fillId="0" borderId="10" xfId="0" applyNumberFormat="1" applyBorder="1" applyAlignment="1">
      <alignment horizontal="center"/>
    </xf>
    <xf numFmtId="0" fontId="0" fillId="4" borderId="10" xfId="0" applyFill="1" applyBorder="1"/>
    <xf numFmtId="0" fontId="0" fillId="8" borderId="22" xfId="0" applyFill="1" applyBorder="1"/>
    <xf numFmtId="0" fontId="0" fillId="3" borderId="10" xfId="0" applyFill="1" applyBorder="1"/>
    <xf numFmtId="0" fontId="4" fillId="0" borderId="10" xfId="0" applyFont="1" applyBorder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0" fontId="4" fillId="8" borderId="0" xfId="0" applyFont="1" applyFill="1" applyAlignment="1">
      <alignment horizontal="center"/>
    </xf>
    <xf numFmtId="21" fontId="0" fillId="0" borderId="10" xfId="0" applyNumberFormat="1" applyBorder="1" applyAlignment="1">
      <alignment horizontal="left" vertical="top"/>
    </xf>
    <xf numFmtId="20" fontId="0" fillId="0" borderId="10" xfId="0" applyNumberFormat="1" applyBorder="1" applyAlignment="1">
      <alignment horizontal="center" vertical="top"/>
    </xf>
    <xf numFmtId="0" fontId="0" fillId="6" borderId="10" xfId="0" applyFill="1" applyBorder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/>
    <xf numFmtId="20" fontId="0" fillId="6" borderId="16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right" vertical="center"/>
    </xf>
    <xf numFmtId="0" fontId="0" fillId="9" borderId="0" xfId="0" applyFill="1"/>
    <xf numFmtId="0" fontId="4" fillId="9" borderId="0" xfId="0" applyFont="1" applyFill="1"/>
    <xf numFmtId="0" fontId="0" fillId="10" borderId="0" xfId="0" applyFill="1"/>
    <xf numFmtId="0" fontId="4" fillId="10" borderId="0" xfId="0" applyFont="1" applyFill="1"/>
    <xf numFmtId="20" fontId="5" fillId="11" borderId="0" xfId="0" applyNumberFormat="1" applyFont="1" applyFill="1" applyBorder="1" applyAlignment="1">
      <alignment horizontal="left" vertical="center"/>
    </xf>
    <xf numFmtId="0" fontId="0" fillId="11" borderId="0" xfId="0" applyFill="1"/>
    <xf numFmtId="0" fontId="4" fillId="11" borderId="0" xfId="0" applyFont="1" applyFill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20" fontId="0" fillId="3" borderId="14" xfId="0" applyNumberFormat="1" applyFill="1" applyBorder="1" applyAlignment="1">
      <alignment horizontal="center" vertical="center"/>
    </xf>
    <xf numFmtId="20" fontId="0" fillId="3" borderId="16" xfId="0" applyNumberFormat="1" applyFill="1" applyBorder="1" applyAlignment="1">
      <alignment horizontal="center" vertical="center"/>
    </xf>
    <xf numFmtId="20" fontId="0" fillId="3" borderId="21" xfId="0" applyNumberFormat="1" applyFill="1" applyBorder="1" applyAlignment="1">
      <alignment horizontal="center" vertical="center"/>
    </xf>
    <xf numFmtId="20" fontId="0" fillId="6" borderId="16" xfId="0" applyNumberFormat="1" applyFill="1" applyBorder="1" applyAlignment="1">
      <alignment horizontal="center" vertical="center"/>
    </xf>
    <xf numFmtId="20" fontId="0" fillId="6" borderId="21" xfId="0" applyNumberFormat="1" applyFill="1" applyBorder="1" applyAlignment="1">
      <alignment horizontal="center" vertical="center"/>
    </xf>
    <xf numFmtId="20" fontId="0" fillId="7" borderId="14" xfId="0" applyNumberFormat="1" applyFill="1" applyBorder="1" applyAlignment="1">
      <alignment horizontal="center" vertical="center"/>
    </xf>
    <xf numFmtId="20" fontId="0" fillId="7" borderId="16" xfId="0" applyNumberFormat="1" applyFill="1" applyBorder="1" applyAlignment="1">
      <alignment horizontal="center" vertical="center"/>
    </xf>
    <xf numFmtId="20" fontId="0" fillId="7" borderId="2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90B8A-EBC4-4412-8DAF-DD5C60F291AB}">
  <dimension ref="A1:D42"/>
  <sheetViews>
    <sheetView tabSelected="1" workbookViewId="0">
      <selection activeCell="A4" sqref="A4"/>
    </sheetView>
  </sheetViews>
  <sheetFormatPr baseColWidth="10" defaultRowHeight="15" x14ac:dyDescent="0.2"/>
  <cols>
    <col min="1" max="1" width="21" customWidth="1"/>
    <col min="5" max="5" width="14.5" bestFit="1" customWidth="1"/>
    <col min="6" max="6" width="15.6640625" bestFit="1" customWidth="1"/>
  </cols>
  <sheetData>
    <row r="1" spans="1:4" ht="19" x14ac:dyDescent="0.25">
      <c r="A1" s="31" t="s">
        <v>50</v>
      </c>
    </row>
    <row r="2" spans="1:4" x14ac:dyDescent="0.2">
      <c r="A2" s="32" t="s">
        <v>160</v>
      </c>
    </row>
    <row r="3" spans="1:4" x14ac:dyDescent="0.2">
      <c r="A3" t="s">
        <v>148</v>
      </c>
    </row>
    <row r="5" spans="1:4" x14ac:dyDescent="0.2">
      <c r="A5" s="12" t="s">
        <v>80</v>
      </c>
      <c r="D5" s="34"/>
    </row>
    <row r="6" spans="1:4" s="76" customFormat="1" x14ac:dyDescent="0.2">
      <c r="A6" s="76" t="s">
        <v>157</v>
      </c>
      <c r="D6" s="77"/>
    </row>
    <row r="7" spans="1:4" s="76" customFormat="1" x14ac:dyDescent="0.2">
      <c r="A7" s="76" t="s">
        <v>158</v>
      </c>
      <c r="D7" s="77"/>
    </row>
    <row r="8" spans="1:4" x14ac:dyDescent="0.2">
      <c r="A8" t="s">
        <v>143</v>
      </c>
      <c r="D8" s="34"/>
    </row>
    <row r="9" spans="1:4" x14ac:dyDescent="0.2">
      <c r="A9" t="s">
        <v>159</v>
      </c>
      <c r="D9" s="34"/>
    </row>
    <row r="10" spans="1:4" x14ac:dyDescent="0.2">
      <c r="A10" t="s">
        <v>146</v>
      </c>
      <c r="D10" s="34"/>
    </row>
    <row r="11" spans="1:4" x14ac:dyDescent="0.2">
      <c r="A11" t="s">
        <v>144</v>
      </c>
      <c r="D11" s="78" t="s">
        <v>145</v>
      </c>
    </row>
    <row r="13" spans="1:4" x14ac:dyDescent="0.2">
      <c r="A13" t="s">
        <v>147</v>
      </c>
    </row>
    <row r="14" spans="1:4" x14ac:dyDescent="0.2">
      <c r="A14" t="s">
        <v>161</v>
      </c>
    </row>
    <row r="15" spans="1:4" x14ac:dyDescent="0.2">
      <c r="A15" t="s">
        <v>156</v>
      </c>
    </row>
    <row r="16" spans="1:4" x14ac:dyDescent="0.2">
      <c r="A16" t="s">
        <v>149</v>
      </c>
    </row>
    <row r="42" s="12" customFormat="1" x14ac:dyDescent="0.2"/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F0580-A6D2-4914-830A-81A13F9E947E}">
  <dimension ref="A1:L37"/>
  <sheetViews>
    <sheetView topLeftCell="A7" workbookViewId="0">
      <selection activeCell="L14" sqref="L14"/>
    </sheetView>
  </sheetViews>
  <sheetFormatPr baseColWidth="10" defaultRowHeight="15" x14ac:dyDescent="0.2"/>
  <cols>
    <col min="1" max="1" width="14.33203125" customWidth="1"/>
    <col min="12" max="12" width="14.5" customWidth="1"/>
  </cols>
  <sheetData>
    <row r="1" spans="1:12" x14ac:dyDescent="0.2">
      <c r="A1" s="33" t="s">
        <v>84</v>
      </c>
      <c r="B1" s="33"/>
      <c r="C1" s="33"/>
      <c r="D1" s="33"/>
      <c r="E1" s="12"/>
      <c r="F1" s="12"/>
      <c r="G1" s="12"/>
      <c r="H1" s="33"/>
      <c r="I1" s="12"/>
      <c r="J1" s="12"/>
      <c r="K1" s="12"/>
      <c r="L1" s="12"/>
    </row>
    <row r="2" spans="1:12" ht="64" x14ac:dyDescent="0.2">
      <c r="A2" s="57" t="s">
        <v>52</v>
      </c>
      <c r="B2" s="57" t="s">
        <v>53</v>
      </c>
      <c r="C2" s="57" t="s">
        <v>85</v>
      </c>
      <c r="D2" s="57" t="s">
        <v>86</v>
      </c>
      <c r="E2" s="58" t="s">
        <v>87</v>
      </c>
      <c r="F2" s="58" t="s">
        <v>88</v>
      </c>
      <c r="G2" s="59" t="s">
        <v>89</v>
      </c>
      <c r="H2" s="57" t="s">
        <v>55</v>
      </c>
      <c r="I2" s="12"/>
      <c r="J2" s="12"/>
      <c r="K2" s="12"/>
      <c r="L2" s="12"/>
    </row>
    <row r="3" spans="1:12" x14ac:dyDescent="0.2">
      <c r="A3" s="60" t="s">
        <v>90</v>
      </c>
      <c r="B3" s="60">
        <v>12</v>
      </c>
      <c r="C3" s="60" t="s">
        <v>91</v>
      </c>
      <c r="D3" s="60" t="s">
        <v>92</v>
      </c>
      <c r="E3" s="61">
        <v>0.45833333333333331</v>
      </c>
      <c r="F3" s="62">
        <v>0.4604166666666667</v>
      </c>
      <c r="G3" s="63">
        <v>0.46388888888888885</v>
      </c>
      <c r="H3" s="41">
        <v>1</v>
      </c>
      <c r="K3" s="64" t="s">
        <v>67</v>
      </c>
      <c r="L3" s="64" t="s">
        <v>68</v>
      </c>
    </row>
    <row r="4" spans="1:12" x14ac:dyDescent="0.2">
      <c r="A4" s="60" t="s">
        <v>93</v>
      </c>
      <c r="B4" s="60">
        <v>10</v>
      </c>
      <c r="C4" s="60" t="s">
        <v>91</v>
      </c>
      <c r="D4" s="60" t="s">
        <v>92</v>
      </c>
      <c r="E4" s="61">
        <v>0.46111111111111108</v>
      </c>
      <c r="F4" s="62">
        <v>0.46284722222222219</v>
      </c>
      <c r="G4" s="63">
        <v>0.46666666666666662</v>
      </c>
      <c r="H4" s="41">
        <v>1</v>
      </c>
      <c r="I4" s="65"/>
      <c r="J4" s="66" t="s">
        <v>94</v>
      </c>
      <c r="K4" s="41">
        <f>SUM(B3:B12)</f>
        <v>120</v>
      </c>
      <c r="L4" s="67">
        <f>200-K4</f>
        <v>80</v>
      </c>
    </row>
    <row r="5" spans="1:12" x14ac:dyDescent="0.2">
      <c r="A5" s="60" t="s">
        <v>95</v>
      </c>
      <c r="B5" s="60">
        <v>14</v>
      </c>
      <c r="C5" s="60" t="s">
        <v>91</v>
      </c>
      <c r="D5" s="60" t="s">
        <v>92</v>
      </c>
      <c r="E5" s="61">
        <v>0.46319444444444446</v>
      </c>
      <c r="F5" s="62">
        <v>0.46562500000000001</v>
      </c>
      <c r="G5" s="63">
        <v>0.4694444444444445</v>
      </c>
      <c r="H5" s="41">
        <v>1</v>
      </c>
    </row>
    <row r="6" spans="1:12" x14ac:dyDescent="0.2">
      <c r="A6" s="60" t="s">
        <v>96</v>
      </c>
      <c r="B6" s="60">
        <v>12</v>
      </c>
      <c r="C6" s="60" t="s">
        <v>91</v>
      </c>
      <c r="D6" s="60" t="s">
        <v>92</v>
      </c>
      <c r="E6" s="61">
        <v>0.46597222222222223</v>
      </c>
      <c r="F6" s="62">
        <v>0.4680555555555555</v>
      </c>
      <c r="G6" s="63">
        <v>0.47152777777777777</v>
      </c>
      <c r="H6" s="41">
        <v>1</v>
      </c>
    </row>
    <row r="7" spans="1:12" x14ac:dyDescent="0.2">
      <c r="A7" s="60" t="s">
        <v>97</v>
      </c>
      <c r="B7" s="60">
        <v>16</v>
      </c>
      <c r="C7" s="60" t="s">
        <v>91</v>
      </c>
      <c r="D7" s="60" t="s">
        <v>92</v>
      </c>
      <c r="E7" s="61">
        <v>0.46875</v>
      </c>
      <c r="F7" s="62">
        <v>0.47152777777777777</v>
      </c>
      <c r="G7" s="63">
        <v>0.47430555555555554</v>
      </c>
      <c r="H7" s="41">
        <v>1</v>
      </c>
      <c r="J7" s="68"/>
      <c r="K7" s="68"/>
      <c r="L7" s="68"/>
    </row>
    <row r="8" spans="1:12" x14ac:dyDescent="0.2">
      <c r="A8" s="60" t="s">
        <v>98</v>
      </c>
      <c r="B8" s="60">
        <v>14</v>
      </c>
      <c r="C8" s="60" t="s">
        <v>91</v>
      </c>
      <c r="D8" s="60" t="s">
        <v>92</v>
      </c>
      <c r="E8" s="61">
        <v>0.47222222222222227</v>
      </c>
      <c r="F8" s="62">
        <v>0.47465277777777781</v>
      </c>
      <c r="G8" s="63">
        <v>0.4770833333333333</v>
      </c>
      <c r="H8" s="41">
        <v>1</v>
      </c>
      <c r="J8" s="68"/>
      <c r="K8" s="69"/>
      <c r="L8" s="70"/>
    </row>
    <row r="9" spans="1:12" x14ac:dyDescent="0.2">
      <c r="A9" s="60" t="s">
        <v>99</v>
      </c>
      <c r="B9" s="60">
        <v>10</v>
      </c>
      <c r="C9" s="60" t="s">
        <v>100</v>
      </c>
      <c r="D9" s="60" t="s">
        <v>92</v>
      </c>
      <c r="E9" s="61">
        <v>0.47916666666666669</v>
      </c>
      <c r="F9" s="62">
        <v>0.48072916666666665</v>
      </c>
      <c r="G9" s="63">
        <v>0.48541666666666666</v>
      </c>
      <c r="H9" s="41">
        <v>1</v>
      </c>
      <c r="J9" s="68" t="s">
        <v>101</v>
      </c>
      <c r="K9" s="69" t="s">
        <v>101</v>
      </c>
      <c r="L9" s="69" t="s">
        <v>101</v>
      </c>
    </row>
    <row r="10" spans="1:12" x14ac:dyDescent="0.2">
      <c r="A10" s="60" t="s">
        <v>102</v>
      </c>
      <c r="B10" s="60">
        <v>10</v>
      </c>
      <c r="C10" s="60" t="s">
        <v>100</v>
      </c>
      <c r="D10" s="60" t="s">
        <v>92</v>
      </c>
      <c r="E10" s="61">
        <v>0.48125000000000001</v>
      </c>
      <c r="F10" s="71">
        <v>0.48281250000000003</v>
      </c>
      <c r="G10" s="72">
        <v>0.48749999999999999</v>
      </c>
      <c r="H10" s="41">
        <v>1</v>
      </c>
      <c r="J10" s="68"/>
      <c r="K10" s="69"/>
      <c r="L10" s="34"/>
    </row>
    <row r="11" spans="1:12" x14ac:dyDescent="0.2">
      <c r="A11" s="60" t="s">
        <v>103</v>
      </c>
      <c r="B11" s="60">
        <v>12</v>
      </c>
      <c r="C11" s="60" t="s">
        <v>100</v>
      </c>
      <c r="D11" s="60" t="s">
        <v>92</v>
      </c>
      <c r="E11" s="61">
        <v>0.48333333333333334</v>
      </c>
      <c r="F11" s="62">
        <v>0.48541666666666666</v>
      </c>
      <c r="G11" s="63">
        <v>0.48958333333333331</v>
      </c>
      <c r="H11" s="41">
        <v>1</v>
      </c>
    </row>
    <row r="12" spans="1:12" x14ac:dyDescent="0.2">
      <c r="A12" s="60" t="s">
        <v>104</v>
      </c>
      <c r="B12" s="60">
        <v>10</v>
      </c>
      <c r="C12" s="60" t="s">
        <v>100</v>
      </c>
      <c r="D12" s="60" t="s">
        <v>92</v>
      </c>
      <c r="E12" s="61">
        <v>0.4861111111111111</v>
      </c>
      <c r="F12" s="62">
        <v>0.48767361111111113</v>
      </c>
      <c r="G12" s="63">
        <v>0.4916666666666667</v>
      </c>
      <c r="H12" s="41">
        <v>1</v>
      </c>
    </row>
    <row r="13" spans="1:12" x14ac:dyDescent="0.2">
      <c r="A13" s="34"/>
      <c r="B13" s="34"/>
      <c r="C13" s="34"/>
      <c r="D13" s="34"/>
      <c r="H13" s="69"/>
    </row>
    <row r="14" spans="1:12" x14ac:dyDescent="0.2">
      <c r="A14" s="60" t="s">
        <v>105</v>
      </c>
      <c r="B14" s="60">
        <v>12</v>
      </c>
      <c r="C14" s="60" t="s">
        <v>106</v>
      </c>
      <c r="D14" s="60" t="s">
        <v>92</v>
      </c>
      <c r="E14" s="61">
        <v>0.51041666666666663</v>
      </c>
      <c r="F14" s="40" t="s">
        <v>107</v>
      </c>
      <c r="G14" s="63">
        <v>0.51874999999999993</v>
      </c>
      <c r="H14" s="55">
        <v>2</v>
      </c>
      <c r="J14" s="68"/>
      <c r="K14" s="64" t="s">
        <v>67</v>
      </c>
      <c r="L14" s="64" t="s">
        <v>68</v>
      </c>
    </row>
    <row r="15" spans="1:12" x14ac:dyDescent="0.2">
      <c r="A15" s="60" t="s">
        <v>108</v>
      </c>
      <c r="B15" s="60">
        <v>8</v>
      </c>
      <c r="C15" s="60" t="s">
        <v>106</v>
      </c>
      <c r="D15" s="60" t="s">
        <v>92</v>
      </c>
      <c r="E15" s="61">
        <v>0.5131944444444444</v>
      </c>
      <c r="F15" s="40" t="s">
        <v>109</v>
      </c>
      <c r="G15" s="63">
        <v>0.52083333333333337</v>
      </c>
      <c r="H15" s="55">
        <v>2</v>
      </c>
      <c r="J15" s="73" t="s">
        <v>71</v>
      </c>
      <c r="K15" s="55">
        <f>SUM(B14:B30)</f>
        <v>103</v>
      </c>
      <c r="L15" s="67">
        <f t="shared" ref="L15" si="0">200-K15</f>
        <v>97</v>
      </c>
    </row>
    <row r="16" spans="1:12" x14ac:dyDescent="0.2">
      <c r="A16" s="60" t="s">
        <v>110</v>
      </c>
      <c r="B16" s="60">
        <v>8</v>
      </c>
      <c r="C16" s="60" t="s">
        <v>106</v>
      </c>
      <c r="D16" s="60" t="s">
        <v>92</v>
      </c>
      <c r="E16" s="61">
        <v>0.51527777777777783</v>
      </c>
      <c r="F16" s="40" t="s">
        <v>111</v>
      </c>
      <c r="G16" s="63">
        <v>0.52222222222222225</v>
      </c>
      <c r="H16" s="55">
        <v>2</v>
      </c>
    </row>
    <row r="17" spans="1:8" x14ac:dyDescent="0.2">
      <c r="A17" s="60" t="s">
        <v>112</v>
      </c>
      <c r="B17" s="60">
        <v>6</v>
      </c>
      <c r="C17" s="60" t="s">
        <v>106</v>
      </c>
      <c r="D17" s="60" t="s">
        <v>92</v>
      </c>
      <c r="E17" s="61">
        <v>0.51736111111111105</v>
      </c>
      <c r="F17" s="40" t="s">
        <v>113</v>
      </c>
      <c r="G17" s="63">
        <v>0.52361111111111114</v>
      </c>
      <c r="H17" s="55">
        <v>2</v>
      </c>
    </row>
    <row r="18" spans="1:8" x14ac:dyDescent="0.2">
      <c r="A18" s="60" t="s">
        <v>114</v>
      </c>
      <c r="B18" s="60">
        <v>8</v>
      </c>
      <c r="C18" s="60" t="s">
        <v>115</v>
      </c>
      <c r="D18" s="60" t="s">
        <v>92</v>
      </c>
      <c r="E18" s="61">
        <v>0.51874999999999993</v>
      </c>
      <c r="F18" s="40" t="s">
        <v>116</v>
      </c>
      <c r="G18" s="63">
        <v>0.53194444444444444</v>
      </c>
      <c r="H18" s="55">
        <v>2</v>
      </c>
    </row>
    <row r="19" spans="1:8" x14ac:dyDescent="0.2">
      <c r="A19" s="60" t="s">
        <v>117</v>
      </c>
      <c r="B19" s="60">
        <v>6</v>
      </c>
      <c r="C19" s="60" t="s">
        <v>115</v>
      </c>
      <c r="D19" s="60" t="s">
        <v>92</v>
      </c>
      <c r="E19" s="61">
        <v>0.52222222222222225</v>
      </c>
      <c r="F19" s="40" t="s">
        <v>118</v>
      </c>
      <c r="G19" s="63">
        <v>0.53402777777777777</v>
      </c>
      <c r="H19" s="55">
        <v>2</v>
      </c>
    </row>
    <row r="20" spans="1:8" x14ac:dyDescent="0.2">
      <c r="A20" s="60" t="s">
        <v>119</v>
      </c>
      <c r="B20" s="60">
        <v>6</v>
      </c>
      <c r="C20" s="60" t="s">
        <v>115</v>
      </c>
      <c r="D20" s="60" t="s">
        <v>92</v>
      </c>
      <c r="E20" s="61">
        <v>0.52361111111111114</v>
      </c>
      <c r="F20" s="40" t="s">
        <v>120</v>
      </c>
      <c r="G20" s="63">
        <v>0.53472222222222221</v>
      </c>
      <c r="H20" s="55">
        <v>2</v>
      </c>
    </row>
    <row r="21" spans="1:8" x14ac:dyDescent="0.2">
      <c r="A21" s="60" t="s">
        <v>121</v>
      </c>
      <c r="B21" s="60">
        <v>4</v>
      </c>
      <c r="C21" s="60" t="s">
        <v>115</v>
      </c>
      <c r="D21" s="60" t="s">
        <v>92</v>
      </c>
      <c r="E21" s="61">
        <v>0.52500000000000002</v>
      </c>
      <c r="F21" s="40" t="s">
        <v>122</v>
      </c>
      <c r="G21" s="63">
        <v>0.53611111111111109</v>
      </c>
      <c r="H21" s="55">
        <v>2</v>
      </c>
    </row>
    <row r="22" spans="1:8" x14ac:dyDescent="0.2">
      <c r="A22" s="60" t="s">
        <v>123</v>
      </c>
      <c r="B22" s="60">
        <v>6</v>
      </c>
      <c r="C22" s="60" t="s">
        <v>124</v>
      </c>
      <c r="D22" s="60" t="s">
        <v>92</v>
      </c>
      <c r="E22" s="61">
        <v>0.52638888888888891</v>
      </c>
      <c r="F22" s="40" t="s">
        <v>125</v>
      </c>
      <c r="G22" s="63">
        <v>0.5444444444444444</v>
      </c>
      <c r="H22" s="55">
        <v>2</v>
      </c>
    </row>
    <row r="23" spans="1:8" x14ac:dyDescent="0.2">
      <c r="A23" s="60" t="s">
        <v>126</v>
      </c>
      <c r="B23" s="60">
        <v>4</v>
      </c>
      <c r="C23" s="60" t="s">
        <v>115</v>
      </c>
      <c r="D23" s="60" t="s">
        <v>92</v>
      </c>
      <c r="E23" s="62">
        <v>0.52725694444444449</v>
      </c>
      <c r="F23" s="40" t="s">
        <v>127</v>
      </c>
      <c r="G23" s="63">
        <v>0.53819444444444442</v>
      </c>
      <c r="H23" s="55">
        <v>2</v>
      </c>
    </row>
    <row r="24" spans="1:8" x14ac:dyDescent="0.2">
      <c r="A24" s="60" t="s">
        <v>128</v>
      </c>
      <c r="B24" s="60">
        <v>6</v>
      </c>
      <c r="C24" s="60" t="s">
        <v>124</v>
      </c>
      <c r="D24" s="60" t="s">
        <v>92</v>
      </c>
      <c r="E24" s="62">
        <v>0.52812500000000007</v>
      </c>
      <c r="F24" s="40" t="s">
        <v>129</v>
      </c>
      <c r="G24" s="63">
        <v>0.54652777777777783</v>
      </c>
      <c r="H24" s="55">
        <v>2</v>
      </c>
    </row>
    <row r="25" spans="1:8" x14ac:dyDescent="0.2">
      <c r="A25" s="60" t="s">
        <v>130</v>
      </c>
      <c r="B25" s="60">
        <v>4</v>
      </c>
      <c r="C25" s="60" t="s">
        <v>115</v>
      </c>
      <c r="D25" s="60" t="s">
        <v>92</v>
      </c>
      <c r="E25" s="62">
        <v>0.52934027777777781</v>
      </c>
      <c r="F25" s="40" t="s">
        <v>131</v>
      </c>
      <c r="G25" s="63">
        <v>0.54027777777777775</v>
      </c>
      <c r="H25" s="55">
        <v>2</v>
      </c>
    </row>
    <row r="26" spans="1:8" x14ac:dyDescent="0.2">
      <c r="A26" s="60" t="s">
        <v>132</v>
      </c>
      <c r="B26" s="60">
        <v>5</v>
      </c>
      <c r="C26" s="60" t="s">
        <v>133</v>
      </c>
      <c r="D26" s="60" t="s">
        <v>92</v>
      </c>
      <c r="E26" s="62">
        <v>0.53020833333333328</v>
      </c>
      <c r="F26" s="40" t="s">
        <v>134</v>
      </c>
      <c r="G26" s="63">
        <v>0.55902777777777779</v>
      </c>
      <c r="H26" s="55">
        <v>2</v>
      </c>
    </row>
    <row r="27" spans="1:8" x14ac:dyDescent="0.2">
      <c r="A27" s="60" t="s">
        <v>135</v>
      </c>
      <c r="B27" s="60">
        <v>10</v>
      </c>
      <c r="C27" s="60" t="s">
        <v>133</v>
      </c>
      <c r="D27" s="60" t="s">
        <v>92</v>
      </c>
      <c r="E27" s="62">
        <v>0.53125</v>
      </c>
      <c r="F27" s="62">
        <v>0.53281250000000002</v>
      </c>
      <c r="G27" s="63">
        <v>0.55902777777777779</v>
      </c>
      <c r="H27" s="55">
        <v>2</v>
      </c>
    </row>
    <row r="28" spans="1:8" x14ac:dyDescent="0.2">
      <c r="A28" s="60" t="s">
        <v>136</v>
      </c>
      <c r="B28" s="60">
        <v>5</v>
      </c>
      <c r="C28" s="60" t="s">
        <v>124</v>
      </c>
      <c r="D28" s="60" t="s">
        <v>92</v>
      </c>
      <c r="E28" s="62">
        <v>0.53298611111111105</v>
      </c>
      <c r="F28" s="62">
        <v>0.5336805555555556</v>
      </c>
      <c r="G28" s="63">
        <v>0.56111111111111112</v>
      </c>
      <c r="H28" s="55">
        <v>2</v>
      </c>
    </row>
    <row r="29" spans="1:8" x14ac:dyDescent="0.2">
      <c r="A29" s="60" t="s">
        <v>137</v>
      </c>
      <c r="B29" s="60">
        <v>5</v>
      </c>
      <c r="C29" s="60" t="s">
        <v>124</v>
      </c>
      <c r="D29" s="60" t="s">
        <v>92</v>
      </c>
      <c r="E29" s="62">
        <v>0.53385416666666663</v>
      </c>
      <c r="F29" s="62">
        <v>0.53472222222222221</v>
      </c>
      <c r="G29" s="63">
        <v>0.55208333333333337</v>
      </c>
      <c r="H29" s="55">
        <v>2</v>
      </c>
    </row>
    <row r="30" spans="1:8" x14ac:dyDescent="0.2">
      <c r="A30" s="34"/>
      <c r="B30" s="34"/>
      <c r="C30" s="34"/>
      <c r="D30" s="34"/>
      <c r="G30" s="74"/>
      <c r="H30" s="69"/>
    </row>
    <row r="31" spans="1:8" x14ac:dyDescent="0.2">
      <c r="A31" s="60" t="s">
        <v>138</v>
      </c>
      <c r="B31" s="60">
        <f>SUM(B3:B30)</f>
        <v>223</v>
      </c>
      <c r="C31" s="34"/>
      <c r="D31" s="34"/>
      <c r="G31" s="74"/>
      <c r="H31" s="69"/>
    </row>
    <row r="32" spans="1:8" x14ac:dyDescent="0.2">
      <c r="A32" s="34"/>
      <c r="B32" s="34"/>
      <c r="C32" s="34"/>
      <c r="D32" s="34"/>
      <c r="G32" s="74"/>
      <c r="H32" s="69"/>
    </row>
    <row r="33" spans="1:8" x14ac:dyDescent="0.2">
      <c r="A33" s="75" t="s">
        <v>81</v>
      </c>
      <c r="B33" s="34"/>
      <c r="C33" s="34"/>
      <c r="D33" s="34"/>
      <c r="H33" s="34"/>
    </row>
    <row r="34" spans="1:8" x14ac:dyDescent="0.2">
      <c r="A34" s="75" t="s">
        <v>139</v>
      </c>
      <c r="B34" s="34"/>
      <c r="C34" s="34"/>
      <c r="D34" s="34"/>
      <c r="H34" s="34"/>
    </row>
    <row r="35" spans="1:8" x14ac:dyDescent="0.2">
      <c r="A35" s="75" t="s">
        <v>140</v>
      </c>
      <c r="B35" s="34"/>
      <c r="C35" s="34"/>
      <c r="D35" s="34"/>
      <c r="H35" s="34"/>
    </row>
    <row r="36" spans="1:8" x14ac:dyDescent="0.2">
      <c r="A36" s="75" t="s">
        <v>141</v>
      </c>
      <c r="B36" s="34"/>
      <c r="C36" s="34"/>
      <c r="D36" s="34"/>
    </row>
    <row r="37" spans="1:8" x14ac:dyDescent="0.2">
      <c r="A37" s="75" t="s">
        <v>142</v>
      </c>
      <c r="B37" s="34"/>
      <c r="C37" s="34"/>
      <c r="D37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CC488-FDD5-4FC5-B3C0-3B590FC8D463}">
  <dimension ref="A1:F38"/>
  <sheetViews>
    <sheetView topLeftCell="A4" workbookViewId="0">
      <selection activeCell="H13" sqref="H13"/>
    </sheetView>
  </sheetViews>
  <sheetFormatPr baseColWidth="10" defaultRowHeight="15" x14ac:dyDescent="0.2"/>
  <cols>
    <col min="2" max="2" width="13.5" customWidth="1"/>
    <col min="3" max="3" width="14.1640625" bestFit="1" customWidth="1"/>
    <col min="5" max="5" width="14.6640625" customWidth="1"/>
    <col min="6" max="6" width="16.6640625" bestFit="1" customWidth="1"/>
  </cols>
  <sheetData>
    <row r="1" spans="1:6" ht="16" thickBot="1" x14ac:dyDescent="0.25">
      <c r="A1" s="1" t="s">
        <v>0</v>
      </c>
    </row>
    <row r="2" spans="1:6" ht="16" thickBot="1" x14ac:dyDescent="0.25">
      <c r="A2" s="91" t="s">
        <v>1</v>
      </c>
      <c r="B2" s="92"/>
      <c r="C2" s="93"/>
      <c r="D2" s="8"/>
      <c r="E2" s="8"/>
      <c r="F2" s="8"/>
    </row>
    <row r="3" spans="1:6" ht="16" thickBot="1" x14ac:dyDescent="0.25">
      <c r="A3" s="94" t="s">
        <v>49</v>
      </c>
      <c r="B3" s="95"/>
      <c r="C3" s="95"/>
      <c r="D3" s="95"/>
      <c r="E3" s="3"/>
      <c r="F3" s="3"/>
    </row>
    <row r="4" spans="1:6" x14ac:dyDescent="0.2">
      <c r="A4" s="4"/>
      <c r="B4" s="5"/>
      <c r="C4" s="5"/>
      <c r="D4" s="5"/>
      <c r="E4" s="13" t="s">
        <v>2</v>
      </c>
      <c r="F4" s="13" t="s">
        <v>3</v>
      </c>
    </row>
    <row r="5" spans="1:6" ht="16" thickBot="1" x14ac:dyDescent="0.25">
      <c r="A5" s="9" t="s">
        <v>4</v>
      </c>
      <c r="B5" s="10" t="s">
        <v>5</v>
      </c>
      <c r="C5" s="10" t="s">
        <v>6</v>
      </c>
      <c r="D5" s="10" t="s">
        <v>7</v>
      </c>
      <c r="E5" s="11"/>
      <c r="F5" s="11" t="s">
        <v>8</v>
      </c>
    </row>
    <row r="6" spans="1:6" ht="16" thickBot="1" x14ac:dyDescent="0.25">
      <c r="A6" s="14" t="s">
        <v>37</v>
      </c>
      <c r="B6" s="15">
        <v>10</v>
      </c>
      <c r="C6" s="15" t="s">
        <v>42</v>
      </c>
      <c r="D6" s="16">
        <v>0.41666666666666669</v>
      </c>
      <c r="E6" s="17"/>
      <c r="F6" s="17"/>
    </row>
    <row r="7" spans="1:6" ht="16" thickBot="1" x14ac:dyDescent="0.25">
      <c r="A7" s="14" t="s">
        <v>38</v>
      </c>
      <c r="B7" s="15">
        <v>10</v>
      </c>
      <c r="C7" s="15" t="s">
        <v>42</v>
      </c>
      <c r="D7" s="16">
        <v>0.41875000000000001</v>
      </c>
      <c r="E7" s="17"/>
      <c r="F7" s="17"/>
    </row>
    <row r="8" spans="1:6" ht="16" thickBot="1" x14ac:dyDescent="0.25">
      <c r="A8" s="14" t="s">
        <v>40</v>
      </c>
      <c r="B8" s="15">
        <v>20</v>
      </c>
      <c r="C8" s="15" t="s">
        <v>42</v>
      </c>
      <c r="D8" s="16">
        <v>0.420833333333333</v>
      </c>
      <c r="E8" s="18">
        <v>1</v>
      </c>
      <c r="F8" s="17" t="s">
        <v>43</v>
      </c>
    </row>
    <row r="9" spans="1:6" ht="16" thickBot="1" x14ac:dyDescent="0.25">
      <c r="A9" s="14" t="s">
        <v>39</v>
      </c>
      <c r="B9" s="15">
        <v>20</v>
      </c>
      <c r="C9" s="15" t="s">
        <v>42</v>
      </c>
      <c r="D9" s="16">
        <v>0.42430555555555555</v>
      </c>
      <c r="E9" s="17"/>
      <c r="F9" s="17"/>
    </row>
    <row r="10" spans="1:6" ht="16" thickBot="1" x14ac:dyDescent="0.25">
      <c r="A10" s="14" t="s">
        <v>10</v>
      </c>
      <c r="B10" s="15">
        <v>20</v>
      </c>
      <c r="C10" s="15" t="s">
        <v>9</v>
      </c>
      <c r="D10" s="16">
        <v>0.42777777777777798</v>
      </c>
      <c r="E10" s="17"/>
      <c r="F10" s="17"/>
    </row>
    <row r="11" spans="1:6" ht="16" thickBot="1" x14ac:dyDescent="0.25">
      <c r="A11" s="14" t="s">
        <v>11</v>
      </c>
      <c r="B11" s="15">
        <v>20</v>
      </c>
      <c r="C11" s="15" t="s">
        <v>9</v>
      </c>
      <c r="D11" s="16">
        <v>0.43125000000000102</v>
      </c>
      <c r="E11" s="17"/>
      <c r="F11" s="17"/>
    </row>
    <row r="12" spans="1:6" x14ac:dyDescent="0.2">
      <c r="A12" s="6" t="s">
        <v>44</v>
      </c>
      <c r="B12" s="6"/>
      <c r="C12" s="6"/>
      <c r="D12" s="6"/>
      <c r="E12" s="6"/>
      <c r="F12" s="7"/>
    </row>
    <row r="13" spans="1:6" ht="16" thickBot="1" x14ac:dyDescent="0.25">
      <c r="A13" s="19" t="s">
        <v>12</v>
      </c>
      <c r="B13" s="20">
        <v>20</v>
      </c>
      <c r="C13" s="20" t="s">
        <v>13</v>
      </c>
      <c r="D13" s="21">
        <v>0.5</v>
      </c>
      <c r="E13" s="22"/>
      <c r="F13" s="23"/>
    </row>
    <row r="14" spans="1:6" ht="16" thickBot="1" x14ac:dyDescent="0.25">
      <c r="A14" s="19" t="s">
        <v>14</v>
      </c>
      <c r="B14" s="20">
        <v>20</v>
      </c>
      <c r="C14" s="20" t="s">
        <v>13</v>
      </c>
      <c r="D14" s="21">
        <v>0.50347222222222221</v>
      </c>
      <c r="E14" s="23"/>
      <c r="F14" s="23"/>
    </row>
    <row r="15" spans="1:6" ht="16" thickBot="1" x14ac:dyDescent="0.25">
      <c r="A15" s="19" t="s">
        <v>15</v>
      </c>
      <c r="B15" s="20">
        <v>20</v>
      </c>
      <c r="C15" s="20" t="s">
        <v>13</v>
      </c>
      <c r="D15" s="21">
        <v>0.50694444444444398</v>
      </c>
      <c r="E15" s="23"/>
      <c r="F15" s="23"/>
    </row>
    <row r="16" spans="1:6" ht="16" thickBot="1" x14ac:dyDescent="0.25">
      <c r="A16" s="19" t="s">
        <v>16</v>
      </c>
      <c r="B16" s="20">
        <v>20</v>
      </c>
      <c r="C16" s="20" t="s">
        <v>13</v>
      </c>
      <c r="D16" s="21">
        <v>0.51041666666666696</v>
      </c>
      <c r="E16" s="23"/>
      <c r="F16" s="23"/>
    </row>
    <row r="17" spans="1:6" ht="16" thickBot="1" x14ac:dyDescent="0.25">
      <c r="A17" s="19" t="s">
        <v>17</v>
      </c>
      <c r="B17" s="20">
        <v>20</v>
      </c>
      <c r="C17" s="20" t="s">
        <v>13</v>
      </c>
      <c r="D17" s="21">
        <v>0.51388888888888895</v>
      </c>
      <c r="E17" s="22">
        <v>2</v>
      </c>
      <c r="F17" s="23" t="s">
        <v>46</v>
      </c>
    </row>
    <row r="18" spans="1:6" ht="16" thickBot="1" x14ac:dyDescent="0.25">
      <c r="A18" s="19" t="s">
        <v>18</v>
      </c>
      <c r="B18" s="20">
        <v>20</v>
      </c>
      <c r="C18" s="20" t="s">
        <v>13</v>
      </c>
      <c r="D18" s="21">
        <v>0.51736111111111105</v>
      </c>
      <c r="E18" s="23"/>
      <c r="F18" s="23"/>
    </row>
    <row r="19" spans="1:6" ht="16" thickBot="1" x14ac:dyDescent="0.25">
      <c r="A19" s="19" t="s">
        <v>19</v>
      </c>
      <c r="B19" s="20">
        <v>20</v>
      </c>
      <c r="C19" s="20" t="s">
        <v>13</v>
      </c>
      <c r="D19" s="21">
        <v>0.52083333333333304</v>
      </c>
      <c r="E19" s="23"/>
      <c r="F19" s="23"/>
    </row>
    <row r="20" spans="1:6" ht="16" thickBot="1" x14ac:dyDescent="0.25">
      <c r="A20" s="24" t="s">
        <v>20</v>
      </c>
      <c r="B20" s="22">
        <v>20</v>
      </c>
      <c r="C20" s="22" t="s">
        <v>13</v>
      </c>
      <c r="D20" s="21">
        <v>0.52430555555555503</v>
      </c>
      <c r="E20" s="23"/>
      <c r="F20" s="23"/>
    </row>
    <row r="21" spans="1:6" x14ac:dyDescent="0.2">
      <c r="A21" s="6" t="s">
        <v>45</v>
      </c>
      <c r="B21" s="6"/>
      <c r="C21" s="6"/>
      <c r="D21" s="6"/>
      <c r="E21" s="6"/>
      <c r="F21" s="7"/>
    </row>
    <row r="22" spans="1:6" ht="16" thickBot="1" x14ac:dyDescent="0.25">
      <c r="A22" s="25" t="s">
        <v>34</v>
      </c>
      <c r="B22" s="26">
        <v>10</v>
      </c>
      <c r="C22" s="27" t="s">
        <v>31</v>
      </c>
      <c r="D22" s="28">
        <v>0.59375</v>
      </c>
      <c r="E22" s="29"/>
      <c r="F22" s="29"/>
    </row>
    <row r="23" spans="1:6" ht="16" thickBot="1" x14ac:dyDescent="0.25">
      <c r="A23" s="30" t="s">
        <v>33</v>
      </c>
      <c r="B23" s="26">
        <v>10</v>
      </c>
      <c r="C23" s="26" t="s">
        <v>31</v>
      </c>
      <c r="D23" s="28">
        <v>0.59583333333333333</v>
      </c>
      <c r="E23" s="29"/>
      <c r="F23" s="29"/>
    </row>
    <row r="24" spans="1:6" ht="16" thickBot="1" x14ac:dyDescent="0.25">
      <c r="A24" s="30" t="s">
        <v>32</v>
      </c>
      <c r="B24" s="26">
        <v>10</v>
      </c>
      <c r="C24" s="26" t="s">
        <v>31</v>
      </c>
      <c r="D24" s="28">
        <v>0.59791666666666698</v>
      </c>
      <c r="E24" s="29"/>
      <c r="F24" s="29"/>
    </row>
    <row r="25" spans="1:6" ht="16" thickBot="1" x14ac:dyDescent="0.25">
      <c r="A25" s="30" t="s">
        <v>30</v>
      </c>
      <c r="B25" s="26">
        <v>10</v>
      </c>
      <c r="C25" s="26" t="s">
        <v>31</v>
      </c>
      <c r="D25" s="28">
        <v>0.6</v>
      </c>
      <c r="E25" s="29"/>
      <c r="F25" s="29"/>
    </row>
    <row r="26" spans="1:6" ht="16" thickBot="1" x14ac:dyDescent="0.25">
      <c r="A26" s="30" t="s">
        <v>29</v>
      </c>
      <c r="B26" s="26">
        <v>5</v>
      </c>
      <c r="C26" s="26" t="s">
        <v>22</v>
      </c>
      <c r="D26" s="28">
        <v>0.60208333333333297</v>
      </c>
      <c r="E26" s="29"/>
      <c r="F26" s="29"/>
    </row>
    <row r="27" spans="1:6" ht="16" thickBot="1" x14ac:dyDescent="0.25">
      <c r="A27" s="30" t="s">
        <v>28</v>
      </c>
      <c r="B27" s="26">
        <v>5</v>
      </c>
      <c r="C27" s="26" t="s">
        <v>22</v>
      </c>
      <c r="D27" s="28">
        <v>0.60347222222222219</v>
      </c>
      <c r="E27" s="27">
        <v>3</v>
      </c>
      <c r="F27" s="29" t="s">
        <v>47</v>
      </c>
    </row>
    <row r="28" spans="1:6" ht="16" thickBot="1" x14ac:dyDescent="0.25">
      <c r="A28" s="30" t="s">
        <v>27</v>
      </c>
      <c r="B28" s="26">
        <v>5</v>
      </c>
      <c r="C28" s="26" t="s">
        <v>22</v>
      </c>
      <c r="D28" s="28">
        <v>0.60486111111111096</v>
      </c>
      <c r="E28" s="27"/>
      <c r="F28" s="29"/>
    </row>
    <row r="29" spans="1:6" ht="16" thickBot="1" x14ac:dyDescent="0.25">
      <c r="A29" s="30" t="s">
        <v>26</v>
      </c>
      <c r="B29" s="26">
        <v>5</v>
      </c>
      <c r="C29" s="26" t="s">
        <v>22</v>
      </c>
      <c r="D29" s="28">
        <v>0.60625000000000095</v>
      </c>
      <c r="E29" s="27"/>
      <c r="F29" s="29"/>
    </row>
    <row r="30" spans="1:6" ht="16" thickBot="1" x14ac:dyDescent="0.25">
      <c r="A30" s="30" t="s">
        <v>21</v>
      </c>
      <c r="B30" s="26">
        <v>20</v>
      </c>
      <c r="C30" s="26" t="s">
        <v>22</v>
      </c>
      <c r="D30" s="28">
        <v>0.60763888888888995</v>
      </c>
      <c r="E30" s="29"/>
      <c r="F30" s="29"/>
    </row>
    <row r="31" spans="1:6" ht="16" thickBot="1" x14ac:dyDescent="0.25">
      <c r="A31" s="30" t="s">
        <v>23</v>
      </c>
      <c r="B31" s="26">
        <v>20</v>
      </c>
      <c r="C31" s="26" t="s">
        <v>22</v>
      </c>
      <c r="D31" s="28">
        <v>0.61111111111111105</v>
      </c>
      <c r="E31" s="29"/>
      <c r="F31" s="29"/>
    </row>
    <row r="32" spans="1:6" ht="16" thickBot="1" x14ac:dyDescent="0.25">
      <c r="A32" s="30" t="s">
        <v>24</v>
      </c>
      <c r="B32" s="26">
        <v>20</v>
      </c>
      <c r="C32" s="26" t="s">
        <v>22</v>
      </c>
      <c r="D32" s="28">
        <v>0.61458333333333204</v>
      </c>
      <c r="E32" s="29"/>
      <c r="F32" s="29"/>
    </row>
    <row r="33" spans="1:6" ht="16" thickBot="1" x14ac:dyDescent="0.25">
      <c r="A33" s="25" t="s">
        <v>25</v>
      </c>
      <c r="B33" s="26">
        <v>20</v>
      </c>
      <c r="C33" s="27" t="s">
        <v>22</v>
      </c>
      <c r="D33" s="28">
        <v>0.61805555555555303</v>
      </c>
      <c r="E33" s="29"/>
      <c r="F33" s="29"/>
    </row>
    <row r="34" spans="1:6" s="81" customFormat="1" x14ac:dyDescent="0.2">
      <c r="A34" s="80"/>
      <c r="B34" s="82" t="s">
        <v>5</v>
      </c>
      <c r="C34" s="82" t="s">
        <v>68</v>
      </c>
      <c r="D34" s="88" t="s">
        <v>48</v>
      </c>
      <c r="E34" s="80"/>
      <c r="F34" s="80"/>
    </row>
    <row r="35" spans="1:6" x14ac:dyDescent="0.2">
      <c r="A35" s="2" t="s">
        <v>35</v>
      </c>
      <c r="B35" s="83">
        <f>SUM(B6:B11)</f>
        <v>100</v>
      </c>
      <c r="C35" s="86">
        <f>D35-B35</f>
        <v>100</v>
      </c>
      <c r="D35" s="89">
        <v>200</v>
      </c>
    </row>
    <row r="36" spans="1:6" x14ac:dyDescent="0.2">
      <c r="A36" s="2" t="s">
        <v>36</v>
      </c>
      <c r="B36" s="83">
        <f>SUM(B13:B20)</f>
        <v>160</v>
      </c>
      <c r="C36" s="86">
        <f t="shared" ref="C36:C37" si="0">D36-B36</f>
        <v>40</v>
      </c>
      <c r="D36" s="89">
        <v>200</v>
      </c>
    </row>
    <row r="37" spans="1:6" x14ac:dyDescent="0.2">
      <c r="A37" s="1" t="s">
        <v>41</v>
      </c>
      <c r="B37" s="84">
        <f>SUM(B22:B33)</f>
        <v>140</v>
      </c>
      <c r="C37" s="86">
        <f t="shared" si="0"/>
        <v>60</v>
      </c>
      <c r="D37" s="89">
        <v>200</v>
      </c>
    </row>
    <row r="38" spans="1:6" x14ac:dyDescent="0.2">
      <c r="A38" s="12" t="s">
        <v>48</v>
      </c>
      <c r="B38" s="85">
        <f>SUM(B35:B37)</f>
        <v>400</v>
      </c>
      <c r="C38" s="87">
        <f t="shared" ref="C38:D38" si="1">SUM(C35:C37)</f>
        <v>200</v>
      </c>
      <c r="D38" s="90">
        <f t="shared" si="1"/>
        <v>600</v>
      </c>
      <c r="E38" s="12"/>
      <c r="F38" s="12"/>
    </row>
  </sheetData>
  <mergeCells count="2">
    <mergeCell ref="A2:C2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FD43E-C57E-4EA0-8F70-308C92DED047}">
  <dimension ref="A1:N36"/>
  <sheetViews>
    <sheetView topLeftCell="A2" workbookViewId="0">
      <selection activeCell="A37" sqref="A37"/>
    </sheetView>
  </sheetViews>
  <sheetFormatPr baseColWidth="10" defaultRowHeight="15" x14ac:dyDescent="0.2"/>
  <cols>
    <col min="1" max="1" width="8" customWidth="1"/>
    <col min="2" max="2" width="7.5" customWidth="1"/>
    <col min="3" max="3" width="55.5" customWidth="1"/>
  </cols>
  <sheetData>
    <row r="1" spans="1:10" s="12" customFormat="1" x14ac:dyDescent="0.2">
      <c r="A1" s="12" t="s">
        <v>154</v>
      </c>
      <c r="D1" s="33"/>
    </row>
    <row r="2" spans="1:10" x14ac:dyDescent="0.2">
      <c r="D2" s="34"/>
    </row>
    <row r="3" spans="1:10" s="12" customFormat="1" x14ac:dyDescent="0.2">
      <c r="A3" s="12" t="s">
        <v>153</v>
      </c>
      <c r="D3" s="33"/>
    </row>
    <row r="4" spans="1:10" s="12" customFormat="1" x14ac:dyDescent="0.2">
      <c r="D4" s="33"/>
    </row>
    <row r="5" spans="1:10" s="12" customFormat="1" x14ac:dyDescent="0.2">
      <c r="A5" s="12" t="s">
        <v>52</v>
      </c>
      <c r="B5" s="12" t="s">
        <v>53</v>
      </c>
      <c r="C5" s="12" t="s">
        <v>54</v>
      </c>
      <c r="D5" s="33" t="s">
        <v>55</v>
      </c>
      <c r="E5" s="12" t="s">
        <v>56</v>
      </c>
    </row>
    <row r="6" spans="1:10" x14ac:dyDescent="0.2">
      <c r="A6" s="40" t="s">
        <v>19</v>
      </c>
      <c r="B6" s="40">
        <v>24</v>
      </c>
      <c r="C6" s="40" t="s">
        <v>66</v>
      </c>
      <c r="D6" s="41">
        <v>1</v>
      </c>
      <c r="E6" s="96">
        <v>0.10416666666666667</v>
      </c>
    </row>
    <row r="7" spans="1:10" x14ac:dyDescent="0.2">
      <c r="A7" s="40" t="s">
        <v>17</v>
      </c>
      <c r="B7" s="40">
        <v>28</v>
      </c>
      <c r="C7" s="40" t="s">
        <v>66</v>
      </c>
      <c r="D7" s="41">
        <v>1</v>
      </c>
      <c r="E7" s="97"/>
    </row>
    <row r="8" spans="1:10" x14ac:dyDescent="0.2">
      <c r="A8" s="40" t="s">
        <v>20</v>
      </c>
      <c r="B8" s="40">
        <v>13</v>
      </c>
      <c r="C8" s="40" t="s">
        <v>66</v>
      </c>
      <c r="D8" s="41">
        <v>1</v>
      </c>
      <c r="E8" s="97"/>
    </row>
    <row r="9" spans="1:10" x14ac:dyDescent="0.2">
      <c r="A9" s="40" t="s">
        <v>18</v>
      </c>
      <c r="B9" s="40">
        <v>23</v>
      </c>
      <c r="C9" s="40" t="s">
        <v>66</v>
      </c>
      <c r="D9" s="41">
        <v>1</v>
      </c>
      <c r="E9" s="97"/>
      <c r="H9" t="s">
        <v>67</v>
      </c>
      <c r="I9" t="s">
        <v>68</v>
      </c>
    </row>
    <row r="10" spans="1:10" x14ac:dyDescent="0.2">
      <c r="A10" s="40" t="s">
        <v>15</v>
      </c>
      <c r="B10" s="40">
        <v>25</v>
      </c>
      <c r="C10" s="40" t="s">
        <v>66</v>
      </c>
      <c r="D10" s="41">
        <v>1</v>
      </c>
      <c r="E10" s="97"/>
      <c r="G10" s="49" t="s">
        <v>69</v>
      </c>
      <c r="H10" s="50">
        <f>SUM(B6:B13)</f>
        <v>158</v>
      </c>
      <c r="I10" s="34">
        <f>200-H10</f>
        <v>42</v>
      </c>
      <c r="J10" t="s">
        <v>70</v>
      </c>
    </row>
    <row r="11" spans="1:10" x14ac:dyDescent="0.2">
      <c r="A11" s="40" t="s">
        <v>12</v>
      </c>
      <c r="B11" s="40">
        <v>18</v>
      </c>
      <c r="C11" s="40" t="s">
        <v>66</v>
      </c>
      <c r="D11" s="41">
        <v>1</v>
      </c>
      <c r="E11" s="97"/>
      <c r="G11" s="51" t="s">
        <v>71</v>
      </c>
      <c r="H11" s="52">
        <f>SUM(B14:B18)</f>
        <v>126</v>
      </c>
      <c r="I11" s="34">
        <f t="shared" ref="I11:I12" si="0">200-H11</f>
        <v>74</v>
      </c>
    </row>
    <row r="12" spans="1:10" x14ac:dyDescent="0.2">
      <c r="A12" s="40" t="s">
        <v>16</v>
      </c>
      <c r="B12" s="40">
        <v>14</v>
      </c>
      <c r="C12" s="40" t="s">
        <v>66</v>
      </c>
      <c r="D12" s="41">
        <v>1</v>
      </c>
      <c r="E12" s="97"/>
      <c r="G12" s="53" t="s">
        <v>72</v>
      </c>
      <c r="H12" s="54">
        <f>SUM(B19:B26)</f>
        <v>116</v>
      </c>
      <c r="I12" s="34">
        <f t="shared" si="0"/>
        <v>84</v>
      </c>
    </row>
    <row r="13" spans="1:10" x14ac:dyDescent="0.2">
      <c r="A13" s="40" t="s">
        <v>14</v>
      </c>
      <c r="B13" s="40">
        <v>13</v>
      </c>
      <c r="C13" s="40" t="s">
        <v>66</v>
      </c>
      <c r="D13" s="41">
        <v>1</v>
      </c>
      <c r="E13" s="98"/>
      <c r="H13">
        <f>SUM(H10:H12)</f>
        <v>400</v>
      </c>
    </row>
    <row r="14" spans="1:10" x14ac:dyDescent="0.2">
      <c r="A14" s="40" t="s">
        <v>24</v>
      </c>
      <c r="B14" s="40">
        <v>36</v>
      </c>
      <c r="C14" s="40" t="s">
        <v>75</v>
      </c>
      <c r="D14" s="55">
        <v>2</v>
      </c>
      <c r="E14" s="99"/>
    </row>
    <row r="15" spans="1:10" x14ac:dyDescent="0.2">
      <c r="A15" s="40" t="s">
        <v>21</v>
      </c>
      <c r="B15" s="40">
        <v>19</v>
      </c>
      <c r="C15" s="40" t="s">
        <v>75</v>
      </c>
      <c r="D15" s="55">
        <v>2</v>
      </c>
      <c r="E15" s="99"/>
    </row>
    <row r="16" spans="1:10" x14ac:dyDescent="0.2">
      <c r="A16" s="40" t="s">
        <v>25</v>
      </c>
      <c r="B16" s="40">
        <v>14</v>
      </c>
      <c r="C16" s="40" t="s">
        <v>75</v>
      </c>
      <c r="D16" s="55">
        <v>2</v>
      </c>
      <c r="E16" s="99"/>
    </row>
    <row r="17" spans="1:14" x14ac:dyDescent="0.2">
      <c r="A17" s="40" t="s">
        <v>23</v>
      </c>
      <c r="B17" s="40">
        <v>12</v>
      </c>
      <c r="C17" s="40" t="s">
        <v>75</v>
      </c>
      <c r="D17" s="55">
        <v>2</v>
      </c>
      <c r="E17" s="100"/>
    </row>
    <row r="18" spans="1:14" x14ac:dyDescent="0.2">
      <c r="A18" s="40" t="s">
        <v>73</v>
      </c>
      <c r="B18" s="40">
        <v>45</v>
      </c>
      <c r="C18" s="40" t="s">
        <v>74</v>
      </c>
      <c r="D18" s="55">
        <v>2</v>
      </c>
      <c r="E18" s="79"/>
    </row>
    <row r="19" spans="1:14" x14ac:dyDescent="0.2">
      <c r="A19" s="40" t="s">
        <v>26</v>
      </c>
      <c r="B19" s="40">
        <v>25</v>
      </c>
      <c r="C19" s="40" t="s">
        <v>75</v>
      </c>
      <c r="D19" s="56">
        <v>3</v>
      </c>
      <c r="E19" s="101">
        <v>9.375E-2</v>
      </c>
    </row>
    <row r="20" spans="1:14" x14ac:dyDescent="0.2">
      <c r="A20" s="40" t="s">
        <v>27</v>
      </c>
      <c r="B20" s="40">
        <v>5</v>
      </c>
      <c r="C20" s="40" t="s">
        <v>76</v>
      </c>
      <c r="D20" s="56">
        <v>3</v>
      </c>
      <c r="E20" s="102"/>
    </row>
    <row r="21" spans="1:14" x14ac:dyDescent="0.2">
      <c r="A21" s="40" t="s">
        <v>28</v>
      </c>
      <c r="B21" s="40">
        <v>11</v>
      </c>
      <c r="C21" s="40" t="s">
        <v>76</v>
      </c>
      <c r="D21" s="56">
        <v>3</v>
      </c>
      <c r="E21" s="102"/>
    </row>
    <row r="22" spans="1:14" x14ac:dyDescent="0.2">
      <c r="A22" s="40" t="s">
        <v>77</v>
      </c>
      <c r="B22" s="40">
        <v>4</v>
      </c>
      <c r="C22" s="40" t="s">
        <v>76</v>
      </c>
      <c r="D22" s="56">
        <v>3</v>
      </c>
      <c r="E22" s="102"/>
    </row>
    <row r="23" spans="1:14" x14ac:dyDescent="0.2">
      <c r="A23" s="40" t="s">
        <v>30</v>
      </c>
      <c r="B23" s="40">
        <v>23</v>
      </c>
      <c r="C23" s="40" t="s">
        <v>75</v>
      </c>
      <c r="D23" s="56">
        <v>3</v>
      </c>
      <c r="E23" s="102"/>
    </row>
    <row r="24" spans="1:14" x14ac:dyDescent="0.2">
      <c r="A24" s="40" t="s">
        <v>32</v>
      </c>
      <c r="B24" s="40">
        <v>17</v>
      </c>
      <c r="C24" s="40" t="s">
        <v>75</v>
      </c>
      <c r="D24" s="56">
        <v>3</v>
      </c>
      <c r="E24" s="102"/>
    </row>
    <row r="25" spans="1:14" x14ac:dyDescent="0.2">
      <c r="A25" s="40" t="s">
        <v>33</v>
      </c>
      <c r="B25" s="40">
        <v>20</v>
      </c>
      <c r="C25" s="40" t="s">
        <v>78</v>
      </c>
      <c r="D25" s="56">
        <v>3</v>
      </c>
      <c r="E25" s="102"/>
    </row>
    <row r="26" spans="1:14" x14ac:dyDescent="0.2">
      <c r="A26" s="40" t="s">
        <v>79</v>
      </c>
      <c r="B26" s="40">
        <v>11</v>
      </c>
      <c r="C26" s="40" t="s">
        <v>78</v>
      </c>
      <c r="D26" s="56">
        <v>3</v>
      </c>
      <c r="E26" s="103"/>
    </row>
    <row r="27" spans="1:14" x14ac:dyDescent="0.2">
      <c r="B27">
        <f>SUM(B6:B26)</f>
        <v>400</v>
      </c>
      <c r="D27" s="34"/>
    </row>
    <row r="28" spans="1:14" x14ac:dyDescent="0.2">
      <c r="D28" s="34"/>
    </row>
    <row r="29" spans="1:14" x14ac:dyDescent="0.2">
      <c r="A29" t="s">
        <v>81</v>
      </c>
      <c r="D29" s="34"/>
      <c r="F29" s="12" t="s">
        <v>51</v>
      </c>
      <c r="G29" s="12"/>
      <c r="H29" s="12"/>
      <c r="I29" s="12"/>
      <c r="J29" s="12"/>
      <c r="K29" s="12"/>
      <c r="L29" s="12"/>
      <c r="M29" s="12"/>
      <c r="N29" s="12"/>
    </row>
    <row r="30" spans="1:14" ht="33" thickBot="1" x14ac:dyDescent="0.25">
      <c r="A30" t="s">
        <v>82</v>
      </c>
      <c r="D30" s="34"/>
      <c r="F30" s="35" t="s">
        <v>57</v>
      </c>
      <c r="G30" s="36" t="s">
        <v>58</v>
      </c>
      <c r="H30" s="36" t="s">
        <v>59</v>
      </c>
      <c r="I30" s="36" t="s">
        <v>60</v>
      </c>
      <c r="J30" s="36" t="s">
        <v>61</v>
      </c>
      <c r="K30" s="36" t="s">
        <v>62</v>
      </c>
      <c r="L30" s="36" t="s">
        <v>63</v>
      </c>
      <c r="M30" s="36" t="s">
        <v>64</v>
      </c>
      <c r="N30" s="36" t="s">
        <v>65</v>
      </c>
    </row>
    <row r="31" spans="1:14" x14ac:dyDescent="0.2">
      <c r="A31" t="s">
        <v>150</v>
      </c>
      <c r="D31" s="34"/>
      <c r="F31" s="37">
        <v>2.4305555555555556E-2</v>
      </c>
      <c r="G31" s="37">
        <v>4.8611111111111112E-2</v>
      </c>
      <c r="H31" s="37">
        <v>1.1111111111111112E-2</v>
      </c>
      <c r="I31" s="37">
        <v>2.2916666666666669E-2</v>
      </c>
      <c r="J31" s="37">
        <v>1.9444444444444445E-2</v>
      </c>
      <c r="K31" s="37">
        <v>2.0833333333333332E-2</v>
      </c>
      <c r="L31" s="37">
        <v>3.6111111111111115E-2</v>
      </c>
      <c r="M31" s="38">
        <v>1.5277777777777777E-2</v>
      </c>
      <c r="N31" s="39">
        <v>6.9444444444444441E-3</v>
      </c>
    </row>
    <row r="32" spans="1:14" x14ac:dyDescent="0.2">
      <c r="A32" t="s">
        <v>151</v>
      </c>
      <c r="D32" s="34"/>
      <c r="F32" s="42">
        <v>3.472222222222222E-3</v>
      </c>
      <c r="G32" s="42">
        <v>2.7777777777777776E-2</v>
      </c>
      <c r="H32" s="42">
        <v>2.7777777777777779E-3</v>
      </c>
      <c r="I32" s="42">
        <v>4.8611111111111112E-3</v>
      </c>
      <c r="J32" s="42">
        <v>2.2222222222222223E-2</v>
      </c>
      <c r="K32" s="42">
        <v>3.472222222222222E-3</v>
      </c>
      <c r="L32" s="42">
        <v>5.5555555555555558E-3</v>
      </c>
      <c r="M32" s="42">
        <v>5.5555555555555558E-3</v>
      </c>
      <c r="N32" s="43"/>
    </row>
    <row r="33" spans="1:14" x14ac:dyDescent="0.2">
      <c r="A33" t="s">
        <v>152</v>
      </c>
      <c r="D33" s="34"/>
      <c r="F33" s="40"/>
      <c r="G33" s="42">
        <f>SUM(F31:G32)</f>
        <v>0.10416666666666667</v>
      </c>
      <c r="H33" s="42"/>
      <c r="I33" s="42"/>
      <c r="J33" s="42">
        <f>SUM(H31:J32)</f>
        <v>8.3333333333333343E-2</v>
      </c>
      <c r="K33" s="42"/>
      <c r="L33" s="44"/>
      <c r="M33" s="44"/>
      <c r="N33" s="43">
        <f>SUM(K31:N32)</f>
        <v>9.375E-2</v>
      </c>
    </row>
    <row r="34" spans="1:14" ht="16" thickBot="1" x14ac:dyDescent="0.25">
      <c r="A34" t="s">
        <v>83</v>
      </c>
      <c r="D34" s="34"/>
      <c r="F34" s="45"/>
      <c r="G34" s="46"/>
      <c r="H34" s="46"/>
      <c r="I34" s="46"/>
      <c r="J34" s="46"/>
      <c r="K34" s="46"/>
      <c r="L34" s="47"/>
      <c r="M34" s="47"/>
      <c r="N34" s="48">
        <f>SUM(G33:N33)</f>
        <v>0.28125</v>
      </c>
    </row>
    <row r="36" spans="1:14" x14ac:dyDescent="0.2">
      <c r="A36" t="s">
        <v>155</v>
      </c>
    </row>
  </sheetData>
  <mergeCells count="3">
    <mergeCell ref="E6:E13"/>
    <mergeCell ref="E14:E17"/>
    <mergeCell ref="E19:E26"/>
  </mergeCells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9EA048F32B124E85C512872C343225" ma:contentTypeVersion="11" ma:contentTypeDescription="Opprett et nytt dokument." ma:contentTypeScope="" ma:versionID="625a85546c8ee4a4a516cec5b67651b3">
  <xsd:schema xmlns:xsd="http://www.w3.org/2001/XMLSchema" xmlns:xs="http://www.w3.org/2001/XMLSchema" xmlns:p="http://schemas.microsoft.com/office/2006/metadata/properties" xmlns:ns3="a0f96f0b-057b-42fe-b428-763246d5b80b" xmlns:ns4="f5bcad25-75a6-4216-8223-e75a7c228a92" targetNamespace="http://schemas.microsoft.com/office/2006/metadata/properties" ma:root="true" ma:fieldsID="87985c2a87a9829ee55a309f3101be71" ns3:_="" ns4:_="">
    <xsd:import namespace="a0f96f0b-057b-42fe-b428-763246d5b80b"/>
    <xsd:import namespace="f5bcad25-75a6-4216-8223-e75a7c228a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f96f0b-057b-42fe-b428-763246d5b8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for deling av tips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bcad25-75a6-4216-8223-e75a7c228a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1C031E-891E-4D1A-B3A2-15AF60B2FA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f96f0b-057b-42fe-b428-763246d5b80b"/>
    <ds:schemaRef ds:uri="f5bcad25-75a6-4216-8223-e75a7c228a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D63EE2-21EE-406E-9038-F913DE91C162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f5bcad25-75a6-4216-8223-e75a7c228a92"/>
    <ds:schemaRef ds:uri="http://schemas.microsoft.com/office/infopath/2007/PartnerControls"/>
    <ds:schemaRef ds:uri="a0f96f0b-057b-42fe-b428-763246d5b80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A03116-34AA-4DF6-8ACD-23C5928CA2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Innledning</vt:lpstr>
      <vt:lpstr>"Lite" kretsrenn</vt:lpstr>
      <vt:lpstr>"Stort" kretsrenn</vt:lpstr>
      <vt:lpstr>Sprint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 Gjelsvik</dc:creator>
  <cp:lastModifiedBy>Microsoft Office User</cp:lastModifiedBy>
  <dcterms:created xsi:type="dcterms:W3CDTF">2020-11-12T11:51:34Z</dcterms:created>
  <dcterms:modified xsi:type="dcterms:W3CDTF">2020-11-19T13:58:45Z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1f2f09-5496-42b2-b354-435da9be0154_Enabled">
    <vt:lpwstr>True</vt:lpwstr>
  </property>
  <property fmtid="{D5CDD505-2E9C-101B-9397-08002B2CF9AE}" pid="3" name="MSIP_Label_5f1f2f09-5496-42b2-b354-435da9be0154_SiteId">
    <vt:lpwstr>ac53d284-1e6e-43e5-9875-8622312b8a83</vt:lpwstr>
  </property>
  <property fmtid="{D5CDD505-2E9C-101B-9397-08002B2CF9AE}" pid="4" name="MSIP_Label_5f1f2f09-5496-42b2-b354-435da9be0154_Owner">
    <vt:lpwstr>Thor.Gjelsvik@skiforbundet.no</vt:lpwstr>
  </property>
  <property fmtid="{D5CDD505-2E9C-101B-9397-08002B2CF9AE}" pid="5" name="MSIP_Label_5f1f2f09-5496-42b2-b354-435da9be0154_SetDate">
    <vt:lpwstr>2020-11-12T12:14:10.5882672Z</vt:lpwstr>
  </property>
  <property fmtid="{D5CDD505-2E9C-101B-9397-08002B2CF9AE}" pid="6" name="MSIP_Label_5f1f2f09-5496-42b2-b354-435da9be0154_Name">
    <vt:lpwstr>Lav</vt:lpwstr>
  </property>
  <property fmtid="{D5CDD505-2E9C-101B-9397-08002B2CF9AE}" pid="7" name="MSIP_Label_5f1f2f09-5496-42b2-b354-435da9be0154_Application">
    <vt:lpwstr>Microsoft Azure Information Protection</vt:lpwstr>
  </property>
  <property fmtid="{D5CDD505-2E9C-101B-9397-08002B2CF9AE}" pid="8" name="MSIP_Label_5f1f2f09-5496-42b2-b354-435da9be0154_ActionId">
    <vt:lpwstr>0250595c-335c-485e-809f-b94bdd0d8128</vt:lpwstr>
  </property>
  <property fmtid="{D5CDD505-2E9C-101B-9397-08002B2CF9AE}" pid="9" name="MSIP_Label_5f1f2f09-5496-42b2-b354-435da9be0154_Extended_MSFT_Method">
    <vt:lpwstr>Automatic</vt:lpwstr>
  </property>
  <property fmtid="{D5CDD505-2E9C-101B-9397-08002B2CF9AE}" pid="10" name="Sensitivity">
    <vt:lpwstr>Lav</vt:lpwstr>
  </property>
  <property fmtid="{D5CDD505-2E9C-101B-9397-08002B2CF9AE}" pid="11" name="ContentTypeId">
    <vt:lpwstr>0x0101008D9EA048F32B124E85C512872C343225</vt:lpwstr>
  </property>
  <property fmtid="{D5CDD505-2E9C-101B-9397-08002B2CF9AE}" pid="12" name="NSF_kategori">
    <vt:lpwstr>2;#Administrasjon|cad3fb6e-e795-41b6-a119-db561a8590a8</vt:lpwstr>
  </property>
  <property fmtid="{D5CDD505-2E9C-101B-9397-08002B2CF9AE}" pid="13" name="Krets">
    <vt:lpwstr>11;#Akershus Skikrets|2e864953-9106-44cc-9fd6-e3322437e75f</vt:lpwstr>
  </property>
  <property fmtid="{D5CDD505-2E9C-101B-9397-08002B2CF9AE}" pid="14" name="arGren">
    <vt:lpwstr/>
  </property>
  <property fmtid="{D5CDD505-2E9C-101B-9397-08002B2CF9AE}" pid="15" name="Dokumenttype">
    <vt:lpwstr/>
  </property>
</Properties>
</file>